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ремонты" sheetId="1" r:id="rId1"/>
  </sheets>
  <definedNames/>
  <calcPr fullCalcOnLoad="1"/>
</workbook>
</file>

<file path=xl/sharedStrings.xml><?xml version="1.0" encoding="utf-8"?>
<sst xmlns="http://schemas.openxmlformats.org/spreadsheetml/2006/main" count="167" uniqueCount="105">
  <si>
    <t>цена</t>
  </si>
  <si>
    <t>сумма</t>
  </si>
  <si>
    <t>т.руб.</t>
  </si>
  <si>
    <t>м2</t>
  </si>
  <si>
    <t>шт.</t>
  </si>
  <si>
    <t>Ремонт межпанельных стыков</t>
  </si>
  <si>
    <t>м/п</t>
  </si>
  <si>
    <t>Остекление оконных проёмов</t>
  </si>
  <si>
    <t>шт</t>
  </si>
  <si>
    <t>установка дверей</t>
  </si>
  <si>
    <t>Ремонт инженерных систем</t>
  </si>
  <si>
    <t>ремонт отмостки</t>
  </si>
  <si>
    <t>м3</t>
  </si>
  <si>
    <t>Вид</t>
  </si>
  <si>
    <t>Адрес</t>
  </si>
  <si>
    <t>ед.изм.</t>
  </si>
  <si>
    <t>кол-во</t>
  </si>
  <si>
    <t>ремонта</t>
  </si>
  <si>
    <t>руб.</t>
  </si>
  <si>
    <t>Лесной д.5</t>
  </si>
  <si>
    <t>Лесной д.6</t>
  </si>
  <si>
    <t>силами подрядных организаций</t>
  </si>
  <si>
    <t>Лесной д.7</t>
  </si>
  <si>
    <t>(согласно заявок жильцов)</t>
  </si>
  <si>
    <t>Лесной д.8</t>
  </si>
  <si>
    <t>Лесной д.9</t>
  </si>
  <si>
    <t>Лесной д.10</t>
  </si>
  <si>
    <t>Лесной д.11</t>
  </si>
  <si>
    <t>Лесной д.14</t>
  </si>
  <si>
    <t>Лесной д.15</t>
  </si>
  <si>
    <t>Лесной д.16</t>
  </si>
  <si>
    <t>Лесной д.16а</t>
  </si>
  <si>
    <t>Лесной д.18</t>
  </si>
  <si>
    <t>Будённого д.4</t>
  </si>
  <si>
    <t>Будённого д.6</t>
  </si>
  <si>
    <t>Будённого д.6а</t>
  </si>
  <si>
    <t>Будённого д.6м/с</t>
  </si>
  <si>
    <t>Юбилейный д.1</t>
  </si>
  <si>
    <t>Юбилейный д.2</t>
  </si>
  <si>
    <t>Юбилейный д.3</t>
  </si>
  <si>
    <t>Юбилейный д.4</t>
  </si>
  <si>
    <t>Юбилейный д.5</t>
  </si>
  <si>
    <t>Юбилейный д.7</t>
  </si>
  <si>
    <t>Юбилейный д.9</t>
  </si>
  <si>
    <t>Итого:</t>
  </si>
  <si>
    <t>Ремонт кровли</t>
  </si>
  <si>
    <t>Будённого д.6б</t>
  </si>
  <si>
    <t>Итого</t>
  </si>
  <si>
    <t>Ремонт балконных козырьков</t>
  </si>
  <si>
    <t>Ремонт козырьков</t>
  </si>
  <si>
    <t>входа в подъезд</t>
  </si>
  <si>
    <t>Ремонт дверей</t>
  </si>
  <si>
    <t>Будённого д.9</t>
  </si>
  <si>
    <t>Будённого д.4а</t>
  </si>
  <si>
    <t>Будённого д.8</t>
  </si>
  <si>
    <t>ремонт</t>
  </si>
  <si>
    <t>ступеней</t>
  </si>
  <si>
    <t>м-н Юбилейныйд.1,2,3,4,5,7,8,9</t>
  </si>
  <si>
    <t>м-н Будённого д.4,4а,5,6,6а,6б,6м/с</t>
  </si>
  <si>
    <t>7,7а,8,8а,9</t>
  </si>
  <si>
    <t>м-н Лесной д.5,6,7,8,9,10,11,12,13,</t>
  </si>
  <si>
    <t>14,15,16,16а,18</t>
  </si>
  <si>
    <t>Энергосбережение:</t>
  </si>
  <si>
    <t>энергосберегающие лампы 20Вт.</t>
  </si>
  <si>
    <t>энергосберегающие лампы 40Вт.</t>
  </si>
  <si>
    <t>лампы люминисцентные 36Вт.</t>
  </si>
  <si>
    <t>таймеры суточные ТЭМ/81</t>
  </si>
  <si>
    <t>Ремонт подъездов</t>
  </si>
  <si>
    <t>собственными силами</t>
  </si>
  <si>
    <t>ВСЕГО:</t>
  </si>
  <si>
    <t>м-н Макаренко д.12</t>
  </si>
  <si>
    <t>м-н Макаренко д.13</t>
  </si>
  <si>
    <t>аварийный запас</t>
  </si>
  <si>
    <t>Лесной д.12</t>
  </si>
  <si>
    <t>Будённого д5</t>
  </si>
  <si>
    <t>Будённого д.8а</t>
  </si>
  <si>
    <t>Юбилейный д.8</t>
  </si>
  <si>
    <t xml:space="preserve">План текущего ремонта  по ООО "ЖЭУ-1" на 1 полуг.2015 год. </t>
  </si>
  <si>
    <t>Будённого 4а</t>
  </si>
  <si>
    <t>Лесной д.11 п.1,2,3,4</t>
  </si>
  <si>
    <t>Будённого д.4а п.1,2,3</t>
  </si>
  <si>
    <t>м-н Юбилейныйд.9,8,7,5</t>
  </si>
  <si>
    <t>м-н Будённого д.4,4а,5,6,6а,7</t>
  </si>
  <si>
    <t>м-н Лесной д.10,13,14</t>
  </si>
  <si>
    <t>м-н Юбилейныйд.2,3,4,9</t>
  </si>
  <si>
    <t>м-н Будённого д.7,6м/с,8а,9</t>
  </si>
  <si>
    <t>м-н Лесной д.11,12,13,16а</t>
  </si>
  <si>
    <t>Лесной д.11 п.2,3,4</t>
  </si>
  <si>
    <t>Будённого д.4а п1,2,3</t>
  </si>
  <si>
    <t>м-н Юбилейный д.4 п.1-5</t>
  </si>
  <si>
    <t>Лесной д.11 п.3,4</t>
  </si>
  <si>
    <t>Лесной д.12 п.1</t>
  </si>
  <si>
    <t>Будённого д.4а п.1</t>
  </si>
  <si>
    <t>м-н Юбилейныйд.9,2</t>
  </si>
  <si>
    <t>м-н Лесной д.11,12,6,16,16а</t>
  </si>
  <si>
    <t>Будённого д.5</t>
  </si>
  <si>
    <t>ремонт оконных</t>
  </si>
  <si>
    <t>блоков</t>
  </si>
  <si>
    <t xml:space="preserve">устройство </t>
  </si>
  <si>
    <t>пандуса</t>
  </si>
  <si>
    <t>по заявке</t>
  </si>
  <si>
    <t>жильцов</t>
  </si>
  <si>
    <t>м-н Макаренко д.12,13</t>
  </si>
  <si>
    <t>м-н Будённого д.9 кв27</t>
  </si>
  <si>
    <t>м-н Лесной д.18 кв.124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</si>
</sst>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7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7" fillId="0" borderId="11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11" xfId="0" applyFont="1" applyBorder="1" applyAlignment="1">
      <alignment/>
    </xf>
    <xf numFmtId="2" fontId="27" fillId="0" borderId="11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7" fillId="0" borderId="19" xfId="0" applyFont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27" fillId="0" borderId="2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left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37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31">
      <selection activeCell="D86" sqref="D86:G86"/>
    </sheetView>
  </sheetViews>
  <sheetFormatPr defaultColWidth="9.140625" defaultRowHeight="15"/>
  <cols>
    <col min="3" max="3" width="11.421875" style="0" customWidth="1"/>
    <col min="7" max="7" width="8.57421875" style="0" customWidth="1"/>
    <col min="8" max="8" width="8.00390625" style="0" customWidth="1"/>
  </cols>
  <sheetData>
    <row r="1" spans="1:11" ht="19.5" thickBot="1">
      <c r="A1" s="141" t="s">
        <v>77</v>
      </c>
      <c r="B1" s="141"/>
      <c r="C1" s="141"/>
      <c r="D1" s="141"/>
      <c r="E1" s="141"/>
      <c r="F1" s="141"/>
      <c r="G1" s="141"/>
      <c r="H1" s="141"/>
      <c r="I1" s="141"/>
      <c r="J1" s="1"/>
      <c r="K1" s="1"/>
    </row>
    <row r="2" spans="1:11" ht="15.75">
      <c r="A2" s="142" t="s">
        <v>13</v>
      </c>
      <c r="B2" s="102"/>
      <c r="C2" s="103"/>
      <c r="D2" s="142" t="s">
        <v>14</v>
      </c>
      <c r="E2" s="102"/>
      <c r="F2" s="102"/>
      <c r="G2" s="103"/>
      <c r="H2" s="144" t="s">
        <v>15</v>
      </c>
      <c r="I2" s="144" t="s">
        <v>16</v>
      </c>
      <c r="J2" s="2" t="s">
        <v>0</v>
      </c>
      <c r="K2" s="2" t="s">
        <v>1</v>
      </c>
    </row>
    <row r="3" spans="1:11" ht="16.5" thickBot="1">
      <c r="A3" s="146" t="s">
        <v>17</v>
      </c>
      <c r="B3" s="115"/>
      <c r="C3" s="116"/>
      <c r="D3" s="143"/>
      <c r="E3" s="115"/>
      <c r="F3" s="115"/>
      <c r="G3" s="116"/>
      <c r="H3" s="145"/>
      <c r="I3" s="145"/>
      <c r="J3" s="3" t="s">
        <v>18</v>
      </c>
      <c r="K3" s="3" t="s">
        <v>2</v>
      </c>
    </row>
    <row r="4" spans="1:11" ht="15">
      <c r="A4" s="101" t="s">
        <v>5</v>
      </c>
      <c r="B4" s="102"/>
      <c r="C4" s="103"/>
      <c r="D4" s="101" t="s">
        <v>19</v>
      </c>
      <c r="E4" s="102"/>
      <c r="F4" s="102"/>
      <c r="G4" s="103"/>
      <c r="H4" s="4"/>
      <c r="I4" s="5">
        <v>40</v>
      </c>
      <c r="J4" s="6">
        <v>270</v>
      </c>
      <c r="K4" s="7">
        <f aca="true" t="shared" si="0" ref="K4:K36">J4*I4/1000</f>
        <v>10.8</v>
      </c>
    </row>
    <row r="5" spans="1:11" ht="15">
      <c r="A5" s="8"/>
      <c r="B5" s="9"/>
      <c r="C5" s="9"/>
      <c r="D5" s="98" t="s">
        <v>20</v>
      </c>
      <c r="E5" s="99"/>
      <c r="F5" s="99"/>
      <c r="G5" s="100"/>
      <c r="H5" s="4"/>
      <c r="I5" s="5">
        <v>40</v>
      </c>
      <c r="J5" s="6">
        <v>270</v>
      </c>
      <c r="K5" s="10">
        <f t="shared" si="0"/>
        <v>10.8</v>
      </c>
    </row>
    <row r="6" spans="1:11" ht="15">
      <c r="A6" s="98" t="s">
        <v>21</v>
      </c>
      <c r="B6" s="99"/>
      <c r="C6" s="100"/>
      <c r="D6" s="98" t="s">
        <v>22</v>
      </c>
      <c r="E6" s="99"/>
      <c r="F6" s="99"/>
      <c r="G6" s="100"/>
      <c r="H6" s="4"/>
      <c r="I6" s="5">
        <v>40</v>
      </c>
      <c r="J6" s="6">
        <v>270</v>
      </c>
      <c r="K6" s="10">
        <f t="shared" si="0"/>
        <v>10.8</v>
      </c>
    </row>
    <row r="7" spans="1:11" ht="15">
      <c r="A7" s="98" t="s">
        <v>23</v>
      </c>
      <c r="B7" s="99"/>
      <c r="C7" s="100"/>
      <c r="D7" s="98" t="s">
        <v>24</v>
      </c>
      <c r="E7" s="99"/>
      <c r="F7" s="99"/>
      <c r="G7" s="100"/>
      <c r="H7" s="4"/>
      <c r="I7" s="5">
        <v>60</v>
      </c>
      <c r="J7" s="6">
        <v>270</v>
      </c>
      <c r="K7" s="10">
        <f t="shared" si="0"/>
        <v>16.2</v>
      </c>
    </row>
    <row r="8" spans="1:11" ht="15">
      <c r="A8" s="11"/>
      <c r="B8" s="12"/>
      <c r="C8" s="12"/>
      <c r="D8" s="98" t="s">
        <v>25</v>
      </c>
      <c r="E8" s="99"/>
      <c r="F8" s="99"/>
      <c r="G8" s="100"/>
      <c r="H8" s="4"/>
      <c r="I8" s="5">
        <v>80</v>
      </c>
      <c r="J8" s="6">
        <v>270</v>
      </c>
      <c r="K8" s="10">
        <f t="shared" si="0"/>
        <v>21.6</v>
      </c>
    </row>
    <row r="9" spans="1:11" ht="15">
      <c r="A9" s="11"/>
      <c r="B9" s="12"/>
      <c r="C9" s="12"/>
      <c r="D9" s="98" t="s">
        <v>26</v>
      </c>
      <c r="E9" s="99"/>
      <c r="F9" s="99"/>
      <c r="G9" s="100"/>
      <c r="H9" s="4"/>
      <c r="I9" s="5">
        <v>60</v>
      </c>
      <c r="J9" s="6">
        <v>270</v>
      </c>
      <c r="K9" s="10">
        <f t="shared" si="0"/>
        <v>16.2</v>
      </c>
    </row>
    <row r="10" spans="1:11" ht="15">
      <c r="A10" s="11"/>
      <c r="B10" s="12"/>
      <c r="C10" s="12"/>
      <c r="D10" s="98" t="s">
        <v>27</v>
      </c>
      <c r="E10" s="99"/>
      <c r="F10" s="99"/>
      <c r="G10" s="100"/>
      <c r="H10" s="4"/>
      <c r="I10" s="5">
        <v>100</v>
      </c>
      <c r="J10" s="6">
        <v>270</v>
      </c>
      <c r="K10" s="10">
        <f t="shared" si="0"/>
        <v>27</v>
      </c>
    </row>
    <row r="11" spans="1:11" s="86" customFormat="1" ht="15">
      <c r="A11" s="11"/>
      <c r="B11" s="12"/>
      <c r="C11" s="12"/>
      <c r="D11" s="98" t="s">
        <v>73</v>
      </c>
      <c r="E11" s="99"/>
      <c r="F11" s="99"/>
      <c r="G11" s="100"/>
      <c r="H11" s="87"/>
      <c r="I11" s="5">
        <v>40</v>
      </c>
      <c r="J11" s="6">
        <v>270</v>
      </c>
      <c r="K11" s="10">
        <f t="shared" si="0"/>
        <v>10.8</v>
      </c>
    </row>
    <row r="12" spans="1:11" ht="15">
      <c r="A12" s="11"/>
      <c r="B12" s="12"/>
      <c r="C12" s="12"/>
      <c r="D12" s="98" t="s">
        <v>28</v>
      </c>
      <c r="E12" s="99"/>
      <c r="F12" s="99"/>
      <c r="G12" s="100"/>
      <c r="H12" s="4"/>
      <c r="I12" s="5">
        <v>120</v>
      </c>
      <c r="J12" s="6">
        <v>270</v>
      </c>
      <c r="K12" s="10">
        <f t="shared" si="0"/>
        <v>32.4</v>
      </c>
    </row>
    <row r="13" spans="1:11" ht="15">
      <c r="A13" s="11"/>
      <c r="B13" s="12"/>
      <c r="C13" s="12"/>
      <c r="D13" s="98" t="s">
        <v>29</v>
      </c>
      <c r="E13" s="99"/>
      <c r="F13" s="99"/>
      <c r="G13" s="100"/>
      <c r="H13" s="4"/>
      <c r="I13" s="5">
        <v>40</v>
      </c>
      <c r="J13" s="6">
        <v>270</v>
      </c>
      <c r="K13" s="10">
        <f t="shared" si="0"/>
        <v>10.8</v>
      </c>
    </row>
    <row r="14" spans="1:11" ht="15">
      <c r="A14" s="11"/>
      <c r="B14" s="12"/>
      <c r="C14" s="12"/>
      <c r="D14" s="98" t="s">
        <v>30</v>
      </c>
      <c r="E14" s="99"/>
      <c r="F14" s="99"/>
      <c r="G14" s="100"/>
      <c r="H14" s="4"/>
      <c r="I14" s="5">
        <v>20</v>
      </c>
      <c r="J14" s="6">
        <v>270</v>
      </c>
      <c r="K14" s="10">
        <f t="shared" si="0"/>
        <v>5.4</v>
      </c>
    </row>
    <row r="15" spans="1:11" ht="15">
      <c r="A15" s="11"/>
      <c r="B15" s="12"/>
      <c r="C15" s="12"/>
      <c r="D15" s="98" t="s">
        <v>31</v>
      </c>
      <c r="E15" s="99"/>
      <c r="F15" s="99"/>
      <c r="G15" s="100"/>
      <c r="H15" s="4"/>
      <c r="I15" s="5">
        <v>60</v>
      </c>
      <c r="J15" s="6">
        <v>270</v>
      </c>
      <c r="K15" s="10">
        <f t="shared" si="0"/>
        <v>16.2</v>
      </c>
    </row>
    <row r="16" spans="1:11" ht="15">
      <c r="A16" s="11"/>
      <c r="B16" s="12"/>
      <c r="C16" s="12"/>
      <c r="D16" s="98" t="s">
        <v>32</v>
      </c>
      <c r="E16" s="99"/>
      <c r="F16" s="99"/>
      <c r="G16" s="100"/>
      <c r="H16" s="4"/>
      <c r="I16" s="5">
        <v>20</v>
      </c>
      <c r="J16" s="6">
        <v>270</v>
      </c>
      <c r="K16" s="10">
        <f t="shared" si="0"/>
        <v>5.4</v>
      </c>
    </row>
    <row r="17" spans="1:11" ht="15">
      <c r="A17" s="98"/>
      <c r="B17" s="99"/>
      <c r="C17" s="100"/>
      <c r="D17" s="98" t="s">
        <v>33</v>
      </c>
      <c r="E17" s="99"/>
      <c r="F17" s="99"/>
      <c r="G17" s="100"/>
      <c r="H17" s="13" t="s">
        <v>6</v>
      </c>
      <c r="I17" s="5">
        <v>20</v>
      </c>
      <c r="J17" s="6">
        <v>270</v>
      </c>
      <c r="K17" s="10">
        <f t="shared" si="0"/>
        <v>5.4</v>
      </c>
    </row>
    <row r="18" spans="1:11" s="86" customFormat="1" ht="15">
      <c r="A18" s="85"/>
      <c r="C18" s="12"/>
      <c r="D18" s="98" t="s">
        <v>53</v>
      </c>
      <c r="E18" s="99"/>
      <c r="F18" s="99"/>
      <c r="G18" s="100"/>
      <c r="H18" s="89"/>
      <c r="I18" s="5">
        <v>100</v>
      </c>
      <c r="J18" s="6">
        <v>270</v>
      </c>
      <c r="K18" s="10">
        <f t="shared" si="0"/>
        <v>27</v>
      </c>
    </row>
    <row r="19" spans="1:11" s="86" customFormat="1" ht="15">
      <c r="A19" s="85"/>
      <c r="C19" s="12"/>
      <c r="D19" s="98" t="s">
        <v>74</v>
      </c>
      <c r="E19" s="99"/>
      <c r="F19" s="99"/>
      <c r="G19" s="100"/>
      <c r="H19" s="89"/>
      <c r="I19" s="5">
        <v>60</v>
      </c>
      <c r="J19" s="6">
        <v>270</v>
      </c>
      <c r="K19" s="10">
        <f t="shared" si="0"/>
        <v>16.2</v>
      </c>
    </row>
    <row r="20" spans="1:11" ht="15">
      <c r="A20" s="8"/>
      <c r="B20" s="9"/>
      <c r="C20" s="9"/>
      <c r="D20" s="98" t="s">
        <v>34</v>
      </c>
      <c r="E20" s="99"/>
      <c r="F20" s="99"/>
      <c r="G20" s="100"/>
      <c r="H20" s="13"/>
      <c r="I20" s="5">
        <v>60</v>
      </c>
      <c r="J20" s="6">
        <v>270</v>
      </c>
      <c r="K20" s="10">
        <f t="shared" si="0"/>
        <v>16.2</v>
      </c>
    </row>
    <row r="21" spans="1:11" ht="15">
      <c r="A21" s="8"/>
      <c r="B21" s="9"/>
      <c r="C21" s="9"/>
      <c r="D21" s="98" t="s">
        <v>35</v>
      </c>
      <c r="E21" s="99"/>
      <c r="F21" s="99"/>
      <c r="G21" s="100"/>
      <c r="H21" s="13"/>
      <c r="I21" s="5">
        <v>60</v>
      </c>
      <c r="J21" s="6">
        <v>270</v>
      </c>
      <c r="K21" s="10">
        <f t="shared" si="0"/>
        <v>16.2</v>
      </c>
    </row>
    <row r="22" spans="1:11" s="86" customFormat="1" ht="15">
      <c r="A22" s="85"/>
      <c r="B22" s="88"/>
      <c r="C22" s="88"/>
      <c r="D22" s="98" t="s">
        <v>46</v>
      </c>
      <c r="E22" s="99"/>
      <c r="F22" s="99"/>
      <c r="G22" s="100"/>
      <c r="H22" s="89"/>
      <c r="I22" s="5">
        <v>60</v>
      </c>
      <c r="J22" s="6">
        <v>270</v>
      </c>
      <c r="K22" s="10">
        <f t="shared" si="0"/>
        <v>16.2</v>
      </c>
    </row>
    <row r="23" spans="1:11" ht="15">
      <c r="A23" s="8"/>
      <c r="B23" s="9"/>
      <c r="C23" s="9"/>
      <c r="D23" s="98" t="s">
        <v>36</v>
      </c>
      <c r="E23" s="99"/>
      <c r="F23" s="99"/>
      <c r="G23" s="100"/>
      <c r="H23" s="13"/>
      <c r="I23" s="5">
        <v>40</v>
      </c>
      <c r="J23" s="6">
        <v>270</v>
      </c>
      <c r="K23" s="10">
        <f t="shared" si="0"/>
        <v>10.8</v>
      </c>
    </row>
    <row r="24" spans="1:11" s="86" customFormat="1" ht="15">
      <c r="A24" s="85"/>
      <c r="B24" s="88"/>
      <c r="C24" s="88"/>
      <c r="D24" s="98" t="s">
        <v>54</v>
      </c>
      <c r="E24" s="99"/>
      <c r="F24" s="99"/>
      <c r="G24" s="100"/>
      <c r="H24" s="89"/>
      <c r="I24" s="5">
        <v>40</v>
      </c>
      <c r="J24" s="6">
        <v>270</v>
      </c>
      <c r="K24" s="10">
        <f t="shared" si="0"/>
        <v>10.8</v>
      </c>
    </row>
    <row r="25" spans="1:11" s="86" customFormat="1" ht="15">
      <c r="A25" s="85"/>
      <c r="B25" s="88"/>
      <c r="C25" s="88"/>
      <c r="D25" s="98" t="s">
        <v>75</v>
      </c>
      <c r="E25" s="99"/>
      <c r="F25" s="99"/>
      <c r="G25" s="100"/>
      <c r="H25" s="89"/>
      <c r="I25" s="5">
        <v>40</v>
      </c>
      <c r="J25" s="6">
        <v>270</v>
      </c>
      <c r="K25" s="10">
        <f t="shared" si="0"/>
        <v>10.8</v>
      </c>
    </row>
    <row r="26" spans="1:11" s="86" customFormat="1" ht="15">
      <c r="A26" s="85"/>
      <c r="B26" s="88"/>
      <c r="C26" s="88"/>
      <c r="D26" s="98" t="s">
        <v>52</v>
      </c>
      <c r="E26" s="99"/>
      <c r="F26" s="99"/>
      <c r="G26" s="100"/>
      <c r="H26" s="89"/>
      <c r="I26" s="5">
        <v>20</v>
      </c>
      <c r="J26" s="6">
        <v>270</v>
      </c>
      <c r="K26" s="10">
        <f t="shared" si="0"/>
        <v>5.4</v>
      </c>
    </row>
    <row r="27" spans="1:11" ht="15">
      <c r="A27" s="8"/>
      <c r="B27" s="9"/>
      <c r="C27" s="9"/>
      <c r="D27" s="98" t="s">
        <v>37</v>
      </c>
      <c r="E27" s="99"/>
      <c r="F27" s="99"/>
      <c r="G27" s="100"/>
      <c r="H27" s="13"/>
      <c r="I27" s="5">
        <v>100</v>
      </c>
      <c r="J27" s="6">
        <v>270</v>
      </c>
      <c r="K27" s="10">
        <f t="shared" si="0"/>
        <v>27</v>
      </c>
    </row>
    <row r="28" spans="1:11" ht="15">
      <c r="A28" s="8"/>
      <c r="B28" s="9"/>
      <c r="C28" s="9"/>
      <c r="D28" s="98" t="s">
        <v>38</v>
      </c>
      <c r="E28" s="99"/>
      <c r="F28" s="99"/>
      <c r="G28" s="100"/>
      <c r="H28" s="13"/>
      <c r="I28" s="5">
        <v>60</v>
      </c>
      <c r="J28" s="6">
        <v>270</v>
      </c>
      <c r="K28" s="10">
        <f t="shared" si="0"/>
        <v>16.2</v>
      </c>
    </row>
    <row r="29" spans="1:11" ht="15">
      <c r="A29" s="8"/>
      <c r="B29" s="9"/>
      <c r="C29" s="9"/>
      <c r="D29" s="98" t="s">
        <v>39</v>
      </c>
      <c r="E29" s="99"/>
      <c r="F29" s="99"/>
      <c r="G29" s="100"/>
      <c r="H29" s="13"/>
      <c r="I29" s="5">
        <v>60</v>
      </c>
      <c r="J29" s="6">
        <v>270</v>
      </c>
      <c r="K29" s="10">
        <f t="shared" si="0"/>
        <v>16.2</v>
      </c>
    </row>
    <row r="30" spans="1:11" ht="15">
      <c r="A30" s="8"/>
      <c r="B30" s="9"/>
      <c r="C30" s="9"/>
      <c r="D30" s="98" t="s">
        <v>40</v>
      </c>
      <c r="E30" s="99"/>
      <c r="F30" s="99"/>
      <c r="G30" s="100"/>
      <c r="H30" s="13"/>
      <c r="I30" s="5">
        <v>80</v>
      </c>
      <c r="J30" s="6">
        <v>270</v>
      </c>
      <c r="K30" s="10">
        <f t="shared" si="0"/>
        <v>21.6</v>
      </c>
    </row>
    <row r="31" spans="1:11" ht="15">
      <c r="A31" s="8"/>
      <c r="B31" s="9"/>
      <c r="C31" s="9"/>
      <c r="D31" s="98" t="s">
        <v>41</v>
      </c>
      <c r="E31" s="99"/>
      <c r="F31" s="99"/>
      <c r="G31" s="100"/>
      <c r="H31" s="13"/>
      <c r="I31" s="5">
        <v>40</v>
      </c>
      <c r="J31" s="6">
        <v>270</v>
      </c>
      <c r="K31" s="10">
        <f t="shared" si="0"/>
        <v>10.8</v>
      </c>
    </row>
    <row r="32" spans="1:11" ht="15">
      <c r="A32" s="8"/>
      <c r="B32" s="9"/>
      <c r="C32" s="9"/>
      <c r="D32" s="98" t="s">
        <v>42</v>
      </c>
      <c r="E32" s="99"/>
      <c r="F32" s="99"/>
      <c r="G32" s="100"/>
      <c r="H32" s="13"/>
      <c r="I32" s="5">
        <v>80</v>
      </c>
      <c r="J32" s="6">
        <v>270</v>
      </c>
      <c r="K32" s="10">
        <f t="shared" si="0"/>
        <v>21.6</v>
      </c>
    </row>
    <row r="33" spans="1:11" s="86" customFormat="1" ht="15">
      <c r="A33" s="85"/>
      <c r="B33" s="88"/>
      <c r="C33" s="88"/>
      <c r="D33" s="98" t="s">
        <v>76</v>
      </c>
      <c r="E33" s="99"/>
      <c r="F33" s="99"/>
      <c r="G33" s="100"/>
      <c r="H33" s="89"/>
      <c r="I33" s="5">
        <v>60</v>
      </c>
      <c r="J33" s="6">
        <v>270</v>
      </c>
      <c r="K33" s="10">
        <f t="shared" si="0"/>
        <v>16.2</v>
      </c>
    </row>
    <row r="34" spans="1:11" ht="15">
      <c r="A34" s="8"/>
      <c r="B34" s="9"/>
      <c r="C34" s="9"/>
      <c r="D34" s="98" t="s">
        <v>43</v>
      </c>
      <c r="E34" s="99"/>
      <c r="F34" s="99"/>
      <c r="G34" s="100"/>
      <c r="H34" s="13"/>
      <c r="I34" s="5">
        <v>260</v>
      </c>
      <c r="J34" s="6">
        <v>270</v>
      </c>
      <c r="K34" s="10">
        <f t="shared" si="0"/>
        <v>70.2</v>
      </c>
    </row>
    <row r="35" spans="1:11" s="63" customFormat="1" ht="15">
      <c r="A35" s="62"/>
      <c r="B35" s="64"/>
      <c r="C35" s="64"/>
      <c r="D35" s="98" t="s">
        <v>70</v>
      </c>
      <c r="E35" s="111"/>
      <c r="F35" s="111"/>
      <c r="G35" s="112"/>
      <c r="H35" s="65"/>
      <c r="I35" s="5">
        <v>260</v>
      </c>
      <c r="J35" s="6">
        <v>270</v>
      </c>
      <c r="K35" s="10">
        <f t="shared" si="0"/>
        <v>70.2</v>
      </c>
    </row>
    <row r="36" spans="1:11" s="63" customFormat="1" ht="15">
      <c r="A36" s="62"/>
      <c r="B36" s="64"/>
      <c r="C36" s="64"/>
      <c r="D36" s="98" t="s">
        <v>71</v>
      </c>
      <c r="E36" s="111"/>
      <c r="F36" s="111"/>
      <c r="G36" s="112"/>
      <c r="H36" s="65"/>
      <c r="I36" s="5">
        <v>280</v>
      </c>
      <c r="J36" s="6">
        <v>270</v>
      </c>
      <c r="K36" s="10">
        <f t="shared" si="0"/>
        <v>75.6</v>
      </c>
    </row>
    <row r="37" spans="1:11" ht="15.75" thickBot="1">
      <c r="A37" s="114"/>
      <c r="B37" s="115"/>
      <c r="C37" s="116"/>
      <c r="D37" s="113" t="s">
        <v>44</v>
      </c>
      <c r="E37" s="140"/>
      <c r="F37" s="140"/>
      <c r="G37" s="100"/>
      <c r="H37" s="14"/>
      <c r="I37" s="15">
        <f>SUM(I4:I36)</f>
        <v>2500</v>
      </c>
      <c r="J37" s="16"/>
      <c r="K37" s="16">
        <f>SUM(K4:K36)</f>
        <v>675.0000000000001</v>
      </c>
    </row>
    <row r="38" spans="1:11" ht="15">
      <c r="A38" s="11"/>
      <c r="B38" s="12"/>
      <c r="C38" s="12"/>
      <c r="D38" s="101"/>
      <c r="E38" s="102"/>
      <c r="F38" s="102"/>
      <c r="G38" s="103"/>
      <c r="H38" s="97"/>
      <c r="I38" s="18"/>
      <c r="J38" s="7"/>
      <c r="K38" s="7"/>
    </row>
    <row r="39" spans="1:11" ht="15">
      <c r="A39" s="98" t="s">
        <v>45</v>
      </c>
      <c r="B39" s="99"/>
      <c r="C39" s="140"/>
      <c r="D39" s="98" t="s">
        <v>57</v>
      </c>
      <c r="E39" s="111"/>
      <c r="F39" s="111"/>
      <c r="G39" s="112"/>
      <c r="H39" s="96"/>
      <c r="I39" s="5"/>
      <c r="J39" s="6"/>
      <c r="K39" s="6"/>
    </row>
    <row r="40" spans="1:11" ht="15">
      <c r="A40" s="98" t="s">
        <v>21</v>
      </c>
      <c r="B40" s="99"/>
      <c r="C40" s="140"/>
      <c r="D40" s="98" t="s">
        <v>58</v>
      </c>
      <c r="E40" s="111"/>
      <c r="F40" s="111"/>
      <c r="G40" s="112"/>
      <c r="H40" s="96"/>
      <c r="I40" s="5"/>
      <c r="J40" s="6"/>
      <c r="K40" s="6"/>
    </row>
    <row r="41" spans="1:11" ht="15">
      <c r="A41" s="98" t="s">
        <v>23</v>
      </c>
      <c r="B41" s="99"/>
      <c r="C41" s="140"/>
      <c r="D41" s="130" t="s">
        <v>59</v>
      </c>
      <c r="E41" s="131"/>
      <c r="F41" s="131"/>
      <c r="G41" s="132"/>
      <c r="H41" s="96"/>
      <c r="I41" s="5"/>
      <c r="J41" s="6"/>
      <c r="K41" s="6"/>
    </row>
    <row r="42" spans="1:11" s="86" customFormat="1" ht="15">
      <c r="A42" s="85"/>
      <c r="C42" s="12"/>
      <c r="D42" s="98" t="s">
        <v>60</v>
      </c>
      <c r="E42" s="111"/>
      <c r="F42" s="111"/>
      <c r="G42" s="112"/>
      <c r="H42" s="96"/>
      <c r="I42" s="5"/>
      <c r="J42" s="6"/>
      <c r="K42" s="6"/>
    </row>
    <row r="43" spans="1:11" s="86" customFormat="1" ht="15">
      <c r="A43" s="85"/>
      <c r="C43" s="12"/>
      <c r="D43" s="98" t="s">
        <v>61</v>
      </c>
      <c r="E43" s="111"/>
      <c r="F43" s="111"/>
      <c r="G43" s="112"/>
      <c r="H43" s="96"/>
      <c r="I43" s="5"/>
      <c r="J43" s="6"/>
      <c r="K43" s="6"/>
    </row>
    <row r="44" spans="1:11" ht="15.75" thickBot="1">
      <c r="A44" s="11"/>
      <c r="B44" s="12"/>
      <c r="C44" s="12"/>
      <c r="D44" s="137" t="s">
        <v>102</v>
      </c>
      <c r="E44" s="138"/>
      <c r="F44" s="138"/>
      <c r="G44" s="139"/>
      <c r="H44" s="96" t="s">
        <v>3</v>
      </c>
      <c r="I44" s="20">
        <v>1100</v>
      </c>
      <c r="J44" s="20">
        <v>600</v>
      </c>
      <c r="K44" s="21">
        <f>J44*I44/1000</f>
        <v>660</v>
      </c>
    </row>
    <row r="45" spans="1:11" ht="15">
      <c r="A45" s="101" t="s">
        <v>7</v>
      </c>
      <c r="B45" s="102"/>
      <c r="C45" s="103"/>
      <c r="D45" s="101"/>
      <c r="E45" s="102"/>
      <c r="F45" s="102"/>
      <c r="G45" s="103"/>
      <c r="H45" s="22"/>
      <c r="I45" s="18"/>
      <c r="J45" s="23"/>
      <c r="K45" s="18"/>
    </row>
    <row r="46" spans="1:11" ht="15">
      <c r="A46" s="8"/>
      <c r="B46" s="9"/>
      <c r="C46" s="9"/>
      <c r="D46" s="98"/>
      <c r="E46" s="99"/>
      <c r="F46" s="99"/>
      <c r="G46" s="100"/>
      <c r="H46" s="13"/>
      <c r="I46" s="5"/>
      <c r="J46" s="6"/>
      <c r="K46" s="5"/>
    </row>
    <row r="47" spans="1:11" ht="15">
      <c r="A47" s="8"/>
      <c r="B47" s="9"/>
      <c r="C47" s="9"/>
      <c r="D47" s="98" t="s">
        <v>27</v>
      </c>
      <c r="E47" s="99"/>
      <c r="F47" s="99"/>
      <c r="G47" s="100"/>
      <c r="H47" s="13" t="s">
        <v>3</v>
      </c>
      <c r="I47" s="5">
        <v>80</v>
      </c>
      <c r="J47" s="6">
        <v>350</v>
      </c>
      <c r="K47" s="6">
        <f aca="true" t="shared" si="1" ref="K47:K76">J47*I47/1000</f>
        <v>28</v>
      </c>
    </row>
    <row r="48" spans="1:11" s="86" customFormat="1" ht="15">
      <c r="A48" s="85"/>
      <c r="B48" s="88"/>
      <c r="C48" s="88"/>
      <c r="D48" s="98" t="s">
        <v>73</v>
      </c>
      <c r="E48" s="99"/>
      <c r="F48" s="99"/>
      <c r="G48" s="100"/>
      <c r="H48" s="89"/>
      <c r="I48" s="5">
        <v>50</v>
      </c>
      <c r="J48" s="6">
        <v>350</v>
      </c>
      <c r="K48" s="6">
        <f t="shared" si="1"/>
        <v>17.5</v>
      </c>
    </row>
    <row r="49" spans="1:11" s="86" customFormat="1" ht="15">
      <c r="A49" s="85"/>
      <c r="B49" s="88"/>
      <c r="C49" s="88"/>
      <c r="D49" s="98" t="s">
        <v>78</v>
      </c>
      <c r="E49" s="99"/>
      <c r="F49" s="99"/>
      <c r="G49" s="100"/>
      <c r="H49" s="89"/>
      <c r="I49" s="5">
        <v>100</v>
      </c>
      <c r="J49" s="6">
        <v>350</v>
      </c>
      <c r="K49" s="6">
        <f t="shared" si="1"/>
        <v>35</v>
      </c>
    </row>
    <row r="50" spans="1:11" ht="15">
      <c r="A50" s="8"/>
      <c r="B50" s="9"/>
      <c r="C50" s="9"/>
      <c r="D50" s="98"/>
      <c r="E50" s="99"/>
      <c r="F50" s="99"/>
      <c r="G50" s="100"/>
      <c r="H50" s="13"/>
      <c r="I50" s="5"/>
      <c r="J50" s="6"/>
      <c r="K50" s="5"/>
    </row>
    <row r="51" spans="1:11" ht="15" hidden="1">
      <c r="A51" s="8"/>
      <c r="B51" s="9"/>
      <c r="C51" s="9"/>
      <c r="D51" s="130"/>
      <c r="E51" s="99"/>
      <c r="F51" s="99"/>
      <c r="G51" s="100"/>
      <c r="H51" s="13"/>
      <c r="I51" s="5"/>
      <c r="J51" s="6"/>
      <c r="K51" s="5"/>
    </row>
    <row r="52" spans="1:11" ht="15" hidden="1">
      <c r="A52" s="8"/>
      <c r="B52" s="9"/>
      <c r="C52" s="9"/>
      <c r="D52" s="130"/>
      <c r="E52" s="99"/>
      <c r="F52" s="99"/>
      <c r="G52" s="100"/>
      <c r="H52" s="13" t="s">
        <v>3</v>
      </c>
      <c r="I52" s="5"/>
      <c r="J52" s="6"/>
      <c r="K52" s="5">
        <f t="shared" si="1"/>
        <v>0</v>
      </c>
    </row>
    <row r="53" spans="1:11" ht="15" hidden="1">
      <c r="A53" s="8"/>
      <c r="B53" s="9"/>
      <c r="C53" s="9"/>
      <c r="D53" s="130"/>
      <c r="E53" s="99"/>
      <c r="F53" s="99"/>
      <c r="G53" s="100"/>
      <c r="H53" s="13" t="s">
        <v>3</v>
      </c>
      <c r="I53" s="5"/>
      <c r="J53" s="6"/>
      <c r="K53" s="5">
        <f t="shared" si="1"/>
        <v>0</v>
      </c>
    </row>
    <row r="54" spans="1:11" ht="15" hidden="1">
      <c r="A54" s="8"/>
      <c r="B54" s="9"/>
      <c r="C54" s="9"/>
      <c r="D54" s="130"/>
      <c r="E54" s="99"/>
      <c r="F54" s="99"/>
      <c r="G54" s="100"/>
      <c r="H54" s="13" t="s">
        <v>3</v>
      </c>
      <c r="I54" s="5"/>
      <c r="J54" s="6"/>
      <c r="K54" s="5">
        <f t="shared" si="1"/>
        <v>0</v>
      </c>
    </row>
    <row r="55" spans="1:11" ht="15" hidden="1">
      <c r="A55" s="8"/>
      <c r="B55" s="9"/>
      <c r="C55" s="9"/>
      <c r="D55" s="130"/>
      <c r="E55" s="99"/>
      <c r="F55" s="99"/>
      <c r="G55" s="100"/>
      <c r="H55" s="13" t="s">
        <v>3</v>
      </c>
      <c r="I55" s="5"/>
      <c r="J55" s="6"/>
      <c r="K55" s="5">
        <f t="shared" si="1"/>
        <v>0</v>
      </c>
    </row>
    <row r="56" spans="1:11" ht="15" hidden="1">
      <c r="A56" s="8"/>
      <c r="B56" s="9"/>
      <c r="C56" s="9"/>
      <c r="D56" s="130"/>
      <c r="E56" s="99"/>
      <c r="F56" s="99"/>
      <c r="G56" s="100"/>
      <c r="H56" s="13" t="s">
        <v>3</v>
      </c>
      <c r="I56" s="5"/>
      <c r="J56" s="6"/>
      <c r="K56" s="5">
        <f t="shared" si="1"/>
        <v>0</v>
      </c>
    </row>
    <row r="57" spans="1:11" ht="15" hidden="1">
      <c r="A57" s="8"/>
      <c r="B57" s="9"/>
      <c r="C57" s="9"/>
      <c r="D57" s="130"/>
      <c r="E57" s="99"/>
      <c r="F57" s="99"/>
      <c r="G57" s="100"/>
      <c r="H57" s="13" t="s">
        <v>3</v>
      </c>
      <c r="I57" s="5"/>
      <c r="J57" s="6"/>
      <c r="K57" s="5">
        <f t="shared" si="1"/>
        <v>0</v>
      </c>
    </row>
    <row r="58" spans="1:11" ht="15" hidden="1">
      <c r="A58" s="8"/>
      <c r="B58" s="9"/>
      <c r="C58" s="9"/>
      <c r="D58" s="130"/>
      <c r="E58" s="99"/>
      <c r="F58" s="99"/>
      <c r="G58" s="100"/>
      <c r="H58" s="13" t="s">
        <v>3</v>
      </c>
      <c r="I58" s="5"/>
      <c r="J58" s="6"/>
      <c r="K58" s="5">
        <f t="shared" si="1"/>
        <v>0</v>
      </c>
    </row>
    <row r="59" spans="1:11" ht="15" hidden="1">
      <c r="A59" s="8"/>
      <c r="B59" s="9"/>
      <c r="C59" s="9"/>
      <c r="D59" s="130"/>
      <c r="E59" s="99"/>
      <c r="F59" s="99"/>
      <c r="G59" s="100"/>
      <c r="H59" s="13" t="s">
        <v>3</v>
      </c>
      <c r="I59" s="5"/>
      <c r="J59" s="6"/>
      <c r="K59" s="5">
        <f t="shared" si="1"/>
        <v>0</v>
      </c>
    </row>
    <row r="60" spans="1:11" ht="15" hidden="1">
      <c r="A60" s="8"/>
      <c r="B60" s="9"/>
      <c r="C60" s="9"/>
      <c r="D60" s="130"/>
      <c r="E60" s="99"/>
      <c r="F60" s="99"/>
      <c r="G60" s="100"/>
      <c r="H60" s="13" t="s">
        <v>3</v>
      </c>
      <c r="I60" s="5"/>
      <c r="J60" s="6"/>
      <c r="K60" s="5">
        <f t="shared" si="1"/>
        <v>0</v>
      </c>
    </row>
    <row r="61" spans="1:11" ht="15" hidden="1">
      <c r="A61" s="8"/>
      <c r="B61" s="9"/>
      <c r="C61" s="9"/>
      <c r="D61" s="130"/>
      <c r="E61" s="99"/>
      <c r="F61" s="99"/>
      <c r="G61" s="100"/>
      <c r="H61" s="13" t="s">
        <v>3</v>
      </c>
      <c r="I61" s="5"/>
      <c r="J61" s="6"/>
      <c r="K61" s="5">
        <f t="shared" si="1"/>
        <v>0</v>
      </c>
    </row>
    <row r="62" spans="1:11" ht="15" hidden="1">
      <c r="A62" s="8"/>
      <c r="B62" s="9"/>
      <c r="C62" s="9"/>
      <c r="D62" s="130"/>
      <c r="E62" s="99"/>
      <c r="F62" s="99"/>
      <c r="G62" s="100"/>
      <c r="H62" s="13" t="s">
        <v>3</v>
      </c>
      <c r="I62" s="5"/>
      <c r="J62" s="6"/>
      <c r="K62" s="5">
        <f t="shared" si="1"/>
        <v>0</v>
      </c>
    </row>
    <row r="63" spans="1:11" ht="15" hidden="1">
      <c r="A63" s="8"/>
      <c r="B63" s="9"/>
      <c r="C63" s="9"/>
      <c r="D63" s="130"/>
      <c r="E63" s="99"/>
      <c r="F63" s="99"/>
      <c r="G63" s="100"/>
      <c r="H63" s="13" t="s">
        <v>3</v>
      </c>
      <c r="I63" s="5"/>
      <c r="J63" s="6"/>
      <c r="K63" s="5">
        <f t="shared" si="1"/>
        <v>0</v>
      </c>
    </row>
    <row r="64" spans="1:11" ht="15" hidden="1">
      <c r="A64" s="8"/>
      <c r="B64" s="9"/>
      <c r="C64" s="9"/>
      <c r="D64" s="130"/>
      <c r="E64" s="99"/>
      <c r="F64" s="99"/>
      <c r="G64" s="100"/>
      <c r="H64" s="13" t="s">
        <v>3</v>
      </c>
      <c r="I64" s="5"/>
      <c r="J64" s="6"/>
      <c r="K64" s="5">
        <f t="shared" si="1"/>
        <v>0</v>
      </c>
    </row>
    <row r="65" spans="1:11" ht="15" hidden="1">
      <c r="A65" s="8"/>
      <c r="B65" s="9"/>
      <c r="C65" s="9"/>
      <c r="D65" s="130"/>
      <c r="E65" s="99"/>
      <c r="F65" s="99"/>
      <c r="G65" s="100"/>
      <c r="H65" s="13" t="s">
        <v>3</v>
      </c>
      <c r="I65" s="5"/>
      <c r="J65" s="6"/>
      <c r="K65" s="5">
        <f t="shared" si="1"/>
        <v>0</v>
      </c>
    </row>
    <row r="66" spans="1:11" ht="15" hidden="1">
      <c r="A66" s="8"/>
      <c r="B66" s="9"/>
      <c r="C66" s="9"/>
      <c r="D66" s="130"/>
      <c r="E66" s="99"/>
      <c r="F66" s="99"/>
      <c r="G66" s="100"/>
      <c r="H66" s="13" t="s">
        <v>3</v>
      </c>
      <c r="I66" s="5"/>
      <c r="J66" s="6"/>
      <c r="K66" s="5">
        <f t="shared" si="1"/>
        <v>0</v>
      </c>
    </row>
    <row r="67" spans="1:11" ht="15" hidden="1">
      <c r="A67" s="8"/>
      <c r="B67" s="9"/>
      <c r="C67" s="9"/>
      <c r="D67" s="130"/>
      <c r="E67" s="99"/>
      <c r="F67" s="99"/>
      <c r="G67" s="100"/>
      <c r="H67" s="13" t="s">
        <v>3</v>
      </c>
      <c r="I67" s="5"/>
      <c r="J67" s="6"/>
      <c r="K67" s="5">
        <f t="shared" si="1"/>
        <v>0</v>
      </c>
    </row>
    <row r="68" spans="1:11" ht="15" hidden="1">
      <c r="A68" s="8"/>
      <c r="B68" s="9"/>
      <c r="C68" s="9"/>
      <c r="D68" s="130"/>
      <c r="E68" s="99"/>
      <c r="F68" s="99"/>
      <c r="G68" s="100"/>
      <c r="H68" s="13" t="s">
        <v>3</v>
      </c>
      <c r="I68" s="5"/>
      <c r="J68" s="6"/>
      <c r="K68" s="5">
        <f t="shared" si="1"/>
        <v>0</v>
      </c>
    </row>
    <row r="69" spans="1:11" ht="15" hidden="1">
      <c r="A69" s="8"/>
      <c r="B69" s="9"/>
      <c r="C69" s="9"/>
      <c r="D69" s="130"/>
      <c r="E69" s="99"/>
      <c r="F69" s="99"/>
      <c r="G69" s="100"/>
      <c r="H69" s="13" t="s">
        <v>3</v>
      </c>
      <c r="I69" s="5"/>
      <c r="J69" s="6"/>
      <c r="K69" s="5">
        <f t="shared" si="1"/>
        <v>0</v>
      </c>
    </row>
    <row r="70" spans="1:11" ht="15" hidden="1">
      <c r="A70" s="8"/>
      <c r="B70" s="9"/>
      <c r="C70" s="9"/>
      <c r="D70" s="130"/>
      <c r="E70" s="99"/>
      <c r="F70" s="99"/>
      <c r="G70" s="100"/>
      <c r="H70" s="13" t="s">
        <v>3</v>
      </c>
      <c r="I70" s="5"/>
      <c r="J70" s="6"/>
      <c r="K70" s="5">
        <f t="shared" si="1"/>
        <v>0</v>
      </c>
    </row>
    <row r="71" spans="1:11" ht="15" hidden="1">
      <c r="A71" s="8"/>
      <c r="B71" s="9"/>
      <c r="C71" s="9"/>
      <c r="D71" s="130"/>
      <c r="E71" s="99"/>
      <c r="F71" s="99"/>
      <c r="G71" s="100"/>
      <c r="H71" s="13" t="s">
        <v>3</v>
      </c>
      <c r="I71" s="5"/>
      <c r="J71" s="6"/>
      <c r="K71" s="5">
        <f t="shared" si="1"/>
        <v>0</v>
      </c>
    </row>
    <row r="72" spans="1:11" ht="15" hidden="1">
      <c r="A72" s="8"/>
      <c r="B72" s="9"/>
      <c r="C72" s="9"/>
      <c r="D72" s="130"/>
      <c r="E72" s="99"/>
      <c r="F72" s="99"/>
      <c r="G72" s="100"/>
      <c r="H72" s="13" t="s">
        <v>3</v>
      </c>
      <c r="I72" s="5"/>
      <c r="J72" s="6"/>
      <c r="K72" s="5">
        <f t="shared" si="1"/>
        <v>0</v>
      </c>
    </row>
    <row r="73" spans="1:11" ht="15" hidden="1">
      <c r="A73" s="8"/>
      <c r="B73" s="9"/>
      <c r="C73" s="9"/>
      <c r="D73" s="130"/>
      <c r="E73" s="99"/>
      <c r="F73" s="99"/>
      <c r="G73" s="100"/>
      <c r="H73" s="13" t="s">
        <v>3</v>
      </c>
      <c r="I73" s="5"/>
      <c r="J73" s="6"/>
      <c r="K73" s="5">
        <f t="shared" si="1"/>
        <v>0</v>
      </c>
    </row>
    <row r="74" spans="1:11" ht="15" hidden="1">
      <c r="A74" s="8"/>
      <c r="B74" s="9"/>
      <c r="C74" s="9"/>
      <c r="D74" s="130"/>
      <c r="E74" s="99"/>
      <c r="F74" s="99"/>
      <c r="G74" s="100"/>
      <c r="H74" s="13" t="s">
        <v>3</v>
      </c>
      <c r="I74" s="5"/>
      <c r="J74" s="6"/>
      <c r="K74" s="5">
        <f t="shared" si="1"/>
        <v>0</v>
      </c>
    </row>
    <row r="75" spans="1:11" ht="15" hidden="1">
      <c r="A75" s="8"/>
      <c r="B75" s="9"/>
      <c r="C75" s="9"/>
      <c r="D75" s="130"/>
      <c r="E75" s="99"/>
      <c r="F75" s="99"/>
      <c r="G75" s="100"/>
      <c r="H75" s="13" t="s">
        <v>3</v>
      </c>
      <c r="I75" s="5"/>
      <c r="J75" s="6"/>
      <c r="K75" s="5">
        <f t="shared" si="1"/>
        <v>0</v>
      </c>
    </row>
    <row r="76" spans="1:11" ht="15" hidden="1">
      <c r="A76" s="8"/>
      <c r="B76" s="9"/>
      <c r="C76" s="9"/>
      <c r="D76" s="130"/>
      <c r="E76" s="99"/>
      <c r="F76" s="99"/>
      <c r="G76" s="100"/>
      <c r="H76" s="13" t="s">
        <v>3</v>
      </c>
      <c r="I76" s="5"/>
      <c r="J76" s="6"/>
      <c r="K76" s="5">
        <f t="shared" si="1"/>
        <v>0</v>
      </c>
    </row>
    <row r="77" spans="1:11" ht="15.75" thickBot="1">
      <c r="A77" s="24"/>
      <c r="B77" s="25"/>
      <c r="C77" s="25"/>
      <c r="D77" s="124" t="s">
        <v>47</v>
      </c>
      <c r="E77" s="115"/>
      <c r="F77" s="115"/>
      <c r="G77" s="116"/>
      <c r="H77" s="26"/>
      <c r="I77" s="15">
        <f>SUM(I45:I76)</f>
        <v>230</v>
      </c>
      <c r="J77" s="15"/>
      <c r="K77" s="15">
        <f>SUM(K45:K76)</f>
        <v>80.5</v>
      </c>
    </row>
    <row r="78" spans="1:11" s="91" customFormat="1" ht="15">
      <c r="A78" s="11"/>
      <c r="B78" s="12"/>
      <c r="C78" s="12"/>
      <c r="D78" s="101" t="s">
        <v>57</v>
      </c>
      <c r="E78" s="122"/>
      <c r="F78" s="122"/>
      <c r="G78" s="123"/>
      <c r="H78" s="93"/>
      <c r="I78" s="32"/>
      <c r="J78" s="32"/>
      <c r="K78" s="94"/>
    </row>
    <row r="79" spans="1:11" s="91" customFormat="1" ht="15">
      <c r="A79" s="11"/>
      <c r="B79" s="12"/>
      <c r="C79" s="12"/>
      <c r="D79" s="98" t="s">
        <v>58</v>
      </c>
      <c r="E79" s="111"/>
      <c r="F79" s="111"/>
      <c r="G79" s="112"/>
      <c r="H79" s="93"/>
      <c r="I79" s="32"/>
      <c r="J79" s="32"/>
      <c r="K79" s="94"/>
    </row>
    <row r="80" spans="1:11" s="91" customFormat="1" ht="15">
      <c r="A80" s="98" t="s">
        <v>96</v>
      </c>
      <c r="B80" s="111"/>
      <c r="C80" s="112"/>
      <c r="D80" s="130" t="s">
        <v>59</v>
      </c>
      <c r="E80" s="131"/>
      <c r="F80" s="131"/>
      <c r="G80" s="132"/>
      <c r="H80" s="93"/>
      <c r="I80" s="32"/>
      <c r="J80" s="32"/>
      <c r="K80" s="94">
        <v>10</v>
      </c>
    </row>
    <row r="81" spans="1:11" s="91" customFormat="1" ht="15">
      <c r="A81" s="98" t="s">
        <v>97</v>
      </c>
      <c r="B81" s="111"/>
      <c r="C81" s="112"/>
      <c r="D81" s="98" t="s">
        <v>60</v>
      </c>
      <c r="E81" s="111"/>
      <c r="F81" s="111"/>
      <c r="G81" s="112"/>
      <c r="H81" s="93"/>
      <c r="I81" s="32"/>
      <c r="J81" s="32"/>
      <c r="K81" s="94"/>
    </row>
    <row r="82" spans="1:11" s="91" customFormat="1" ht="15.75" thickBot="1">
      <c r="A82" s="11"/>
      <c r="B82" s="12"/>
      <c r="C82" s="12"/>
      <c r="D82" s="98" t="s">
        <v>61</v>
      </c>
      <c r="E82" s="111"/>
      <c r="F82" s="111"/>
      <c r="G82" s="112"/>
      <c r="H82" s="93"/>
      <c r="I82" s="32"/>
      <c r="J82" s="32"/>
      <c r="K82" s="94"/>
    </row>
    <row r="83" spans="1:11" ht="15">
      <c r="A83" s="101" t="s">
        <v>48</v>
      </c>
      <c r="B83" s="102"/>
      <c r="C83" s="103"/>
      <c r="D83" s="101"/>
      <c r="E83" s="122"/>
      <c r="F83" s="122"/>
      <c r="G83" s="123"/>
      <c r="H83" s="17"/>
      <c r="I83" s="18"/>
      <c r="J83" s="18"/>
      <c r="K83" s="22"/>
    </row>
    <row r="84" spans="1:11" ht="15">
      <c r="A84" s="98" t="s">
        <v>21</v>
      </c>
      <c r="B84" s="99"/>
      <c r="C84" s="100"/>
      <c r="D84" s="98" t="s">
        <v>103</v>
      </c>
      <c r="E84" s="111"/>
      <c r="F84" s="111"/>
      <c r="G84" s="112"/>
      <c r="H84" s="27"/>
      <c r="I84" s="5"/>
      <c r="J84" s="5"/>
      <c r="K84" s="13"/>
    </row>
    <row r="85" spans="1:11" ht="15">
      <c r="A85" s="98" t="s">
        <v>23</v>
      </c>
      <c r="B85" s="99"/>
      <c r="C85" s="100"/>
      <c r="D85" s="98" t="s">
        <v>104</v>
      </c>
      <c r="E85" s="111"/>
      <c r="F85" s="111"/>
      <c r="G85" s="112"/>
      <c r="H85" s="27"/>
      <c r="I85" s="5"/>
      <c r="J85" s="5"/>
      <c r="K85" s="13"/>
    </row>
    <row r="86" spans="1:11" ht="15">
      <c r="A86" s="11"/>
      <c r="B86" s="12"/>
      <c r="C86" s="4"/>
      <c r="D86" s="98"/>
      <c r="E86" s="111"/>
      <c r="F86" s="111"/>
      <c r="G86" s="112"/>
      <c r="H86" s="27" t="s">
        <v>3</v>
      </c>
      <c r="I86" s="5"/>
      <c r="J86" s="5"/>
      <c r="K86" s="13"/>
    </row>
    <row r="87" spans="1:11" ht="15.75" thickBot="1">
      <c r="A87" s="24"/>
      <c r="B87" s="25"/>
      <c r="C87" s="28"/>
      <c r="D87" s="114"/>
      <c r="E87" s="117"/>
      <c r="F87" s="117"/>
      <c r="G87" s="118"/>
      <c r="H87" s="29"/>
      <c r="I87" s="15">
        <v>60</v>
      </c>
      <c r="J87" s="15">
        <v>1000</v>
      </c>
      <c r="K87" s="16">
        <f>60*1000/1000</f>
        <v>60</v>
      </c>
    </row>
    <row r="88" spans="1:11" ht="15" hidden="1">
      <c r="A88" s="11"/>
      <c r="B88" s="12"/>
      <c r="C88" s="4"/>
      <c r="D88" s="8"/>
      <c r="E88" s="9"/>
      <c r="F88" s="9"/>
      <c r="G88" s="13"/>
      <c r="H88" s="27"/>
      <c r="I88" s="5"/>
      <c r="J88" s="5"/>
      <c r="K88" s="30"/>
    </row>
    <row r="89" spans="1:11" ht="15">
      <c r="A89" s="98" t="s">
        <v>49</v>
      </c>
      <c r="B89" s="99"/>
      <c r="C89" s="100"/>
      <c r="D89" s="98" t="s">
        <v>79</v>
      </c>
      <c r="E89" s="99"/>
      <c r="F89" s="99"/>
      <c r="G89" s="100"/>
      <c r="H89" s="27" t="s">
        <v>3</v>
      </c>
      <c r="I89" s="5">
        <v>46</v>
      </c>
      <c r="J89" s="5">
        <v>1400</v>
      </c>
      <c r="K89" s="13">
        <f>J89*I89/1000</f>
        <v>64.4</v>
      </c>
    </row>
    <row r="90" spans="1:11" ht="15">
      <c r="A90" s="98" t="s">
        <v>50</v>
      </c>
      <c r="B90" s="99"/>
      <c r="C90" s="100"/>
      <c r="D90" s="98" t="s">
        <v>80</v>
      </c>
      <c r="E90" s="99"/>
      <c r="F90" s="99"/>
      <c r="G90" s="100"/>
      <c r="H90" s="27" t="s">
        <v>3</v>
      </c>
      <c r="I90" s="5">
        <v>34</v>
      </c>
      <c r="J90" s="5">
        <v>1400</v>
      </c>
      <c r="K90" s="13">
        <f>J90*I90/1000</f>
        <v>47.6</v>
      </c>
    </row>
    <row r="91" spans="1:11" ht="15" hidden="1">
      <c r="A91" s="11"/>
      <c r="B91" s="12"/>
      <c r="C91" s="4"/>
      <c r="D91" s="98"/>
      <c r="E91" s="111"/>
      <c r="F91" s="111"/>
      <c r="G91" s="112"/>
      <c r="H91" s="27"/>
      <c r="I91" s="5"/>
      <c r="J91" s="5"/>
      <c r="K91" s="13"/>
    </row>
    <row r="92" spans="1:11" ht="15" customHeight="1" hidden="1">
      <c r="A92" s="11"/>
      <c r="B92" s="12"/>
      <c r="C92" s="4"/>
      <c r="D92" s="98"/>
      <c r="E92" s="111"/>
      <c r="F92" s="111"/>
      <c r="G92" s="112"/>
      <c r="H92" s="27"/>
      <c r="I92" s="5"/>
      <c r="J92" s="5"/>
      <c r="K92" s="13"/>
    </row>
    <row r="93" spans="1:11" ht="15" hidden="1">
      <c r="A93" s="11"/>
      <c r="B93" s="12"/>
      <c r="C93" s="4"/>
      <c r="D93" s="98"/>
      <c r="E93" s="111"/>
      <c r="F93" s="111"/>
      <c r="G93" s="112"/>
      <c r="H93" s="27"/>
      <c r="I93" s="5"/>
      <c r="J93" s="5"/>
      <c r="K93" s="13"/>
    </row>
    <row r="94" spans="1:11" s="86" customFormat="1" ht="15" hidden="1">
      <c r="A94" s="11"/>
      <c r="B94" s="12"/>
      <c r="C94" s="87"/>
      <c r="D94" s="98"/>
      <c r="E94" s="111"/>
      <c r="F94" s="111"/>
      <c r="G94" s="112"/>
      <c r="H94" s="27"/>
      <c r="I94" s="5"/>
      <c r="J94" s="5"/>
      <c r="K94" s="89"/>
    </row>
    <row r="95" spans="1:11" ht="15.75" thickBot="1">
      <c r="A95" s="11"/>
      <c r="B95" s="12"/>
      <c r="C95" s="4"/>
      <c r="D95" s="8"/>
      <c r="E95" s="31"/>
      <c r="F95" s="31" t="s">
        <v>44</v>
      </c>
      <c r="G95" s="31"/>
      <c r="H95" s="19"/>
      <c r="I95" s="32">
        <f>I92+I91+I90+I89+I93+I94</f>
        <v>80</v>
      </c>
      <c r="J95" s="32"/>
      <c r="K95" s="33">
        <f>K92+K91+K90+K89+K93+K94</f>
        <v>112</v>
      </c>
    </row>
    <row r="96" spans="1:11" ht="15">
      <c r="A96" s="34"/>
      <c r="B96" s="35"/>
      <c r="C96" s="36"/>
      <c r="D96" s="101" t="s">
        <v>81</v>
      </c>
      <c r="E96" s="122"/>
      <c r="F96" s="122"/>
      <c r="G96" s="123"/>
      <c r="H96" s="17" t="s">
        <v>4</v>
      </c>
      <c r="I96" s="18"/>
      <c r="J96" s="23"/>
      <c r="K96" s="22"/>
    </row>
    <row r="97" spans="1:11" ht="15">
      <c r="A97" s="11" t="s">
        <v>51</v>
      </c>
      <c r="B97" s="12"/>
      <c r="C97" s="4"/>
      <c r="D97" s="98" t="s">
        <v>82</v>
      </c>
      <c r="E97" s="111"/>
      <c r="F97" s="111"/>
      <c r="G97" s="112"/>
      <c r="H97" s="27"/>
      <c r="I97" s="5"/>
      <c r="J97" s="6"/>
      <c r="K97" s="13"/>
    </row>
    <row r="98" spans="1:11" ht="15">
      <c r="A98" s="11"/>
      <c r="B98" s="12"/>
      <c r="C98" s="4"/>
      <c r="D98" s="98" t="s">
        <v>83</v>
      </c>
      <c r="E98" s="111"/>
      <c r="F98" s="111"/>
      <c r="G98" s="112"/>
      <c r="H98" s="27"/>
      <c r="I98" s="5"/>
      <c r="J98" s="6"/>
      <c r="K98" s="13"/>
    </row>
    <row r="99" spans="1:11" ht="15">
      <c r="A99" s="11"/>
      <c r="B99" s="12"/>
      <c r="C99" s="4"/>
      <c r="D99" s="98"/>
      <c r="E99" s="111"/>
      <c r="F99" s="111"/>
      <c r="G99" s="112"/>
      <c r="H99" s="27"/>
      <c r="I99" s="5"/>
      <c r="J99" s="6"/>
      <c r="K99" s="13"/>
    </row>
    <row r="100" spans="1:11" ht="15.75" thickBot="1">
      <c r="A100" s="24"/>
      <c r="B100" s="25"/>
      <c r="C100" s="28"/>
      <c r="D100" s="124" t="s">
        <v>44</v>
      </c>
      <c r="E100" s="115"/>
      <c r="F100" s="115"/>
      <c r="G100" s="116"/>
      <c r="H100" s="29"/>
      <c r="I100" s="15">
        <v>40</v>
      </c>
      <c r="J100" s="15">
        <v>300</v>
      </c>
      <c r="K100" s="38">
        <f>J100*I100/1000</f>
        <v>12</v>
      </c>
    </row>
    <row r="101" spans="1:11" ht="15">
      <c r="A101" s="11"/>
      <c r="B101" s="12"/>
      <c r="C101" s="4"/>
      <c r="D101" s="101" t="s">
        <v>84</v>
      </c>
      <c r="E101" s="122"/>
      <c r="F101" s="122"/>
      <c r="G101" s="123"/>
      <c r="H101" s="27"/>
      <c r="I101" s="5"/>
      <c r="J101" s="5"/>
      <c r="K101" s="37"/>
    </row>
    <row r="102" spans="1:11" ht="15">
      <c r="A102" s="98" t="s">
        <v>55</v>
      </c>
      <c r="B102" s="99"/>
      <c r="C102" s="100"/>
      <c r="D102" s="98" t="s">
        <v>85</v>
      </c>
      <c r="E102" s="111"/>
      <c r="F102" s="111"/>
      <c r="G102" s="112"/>
      <c r="H102" s="27" t="s">
        <v>4</v>
      </c>
      <c r="I102" s="5"/>
      <c r="J102" s="6"/>
      <c r="K102" s="37"/>
    </row>
    <row r="103" spans="1:11" ht="15">
      <c r="A103" s="98" t="s">
        <v>56</v>
      </c>
      <c r="B103" s="99"/>
      <c r="C103" s="100"/>
      <c r="D103" s="98" t="s">
        <v>86</v>
      </c>
      <c r="E103" s="111"/>
      <c r="F103" s="111"/>
      <c r="G103" s="112"/>
      <c r="H103" s="27"/>
      <c r="I103" s="5"/>
      <c r="J103" s="6"/>
      <c r="K103" s="37"/>
    </row>
    <row r="104" spans="1:11" ht="15.75" thickBot="1">
      <c r="A104" s="11"/>
      <c r="B104" s="12"/>
      <c r="C104" s="4"/>
      <c r="D104" s="124" t="s">
        <v>47</v>
      </c>
      <c r="E104" s="115"/>
      <c r="F104" s="115"/>
      <c r="G104" s="116"/>
      <c r="H104" s="19"/>
      <c r="I104" s="32">
        <v>41</v>
      </c>
      <c r="J104" s="32">
        <v>350</v>
      </c>
      <c r="K104" s="33">
        <v>14.4</v>
      </c>
    </row>
    <row r="105" spans="1:11" ht="15">
      <c r="A105" s="34"/>
      <c r="B105" s="35"/>
      <c r="C105" s="36"/>
      <c r="D105" s="101" t="s">
        <v>57</v>
      </c>
      <c r="E105" s="122"/>
      <c r="F105" s="122"/>
      <c r="G105" s="123"/>
      <c r="H105" s="17"/>
      <c r="I105" s="18"/>
      <c r="J105" s="18"/>
      <c r="K105" s="22"/>
    </row>
    <row r="106" spans="1:11" ht="15">
      <c r="A106" s="98" t="s">
        <v>10</v>
      </c>
      <c r="B106" s="99"/>
      <c r="C106" s="100"/>
      <c r="D106" s="98" t="s">
        <v>58</v>
      </c>
      <c r="E106" s="111"/>
      <c r="F106" s="111"/>
      <c r="G106" s="112"/>
      <c r="H106" s="5" t="s">
        <v>2</v>
      </c>
      <c r="I106" s="5"/>
      <c r="J106" s="5"/>
      <c r="K106" s="13"/>
    </row>
    <row r="107" spans="1:11" ht="15">
      <c r="A107" s="8"/>
      <c r="B107" s="9"/>
      <c r="C107" s="13"/>
      <c r="D107" s="130" t="s">
        <v>59</v>
      </c>
      <c r="E107" s="131"/>
      <c r="F107" s="131"/>
      <c r="G107" s="132"/>
      <c r="H107" s="5"/>
      <c r="I107" s="5"/>
      <c r="J107" s="5"/>
      <c r="K107" s="33">
        <v>325.88</v>
      </c>
    </row>
    <row r="108" spans="1:11" ht="15">
      <c r="A108" s="11"/>
      <c r="B108" s="12"/>
      <c r="C108" s="4"/>
      <c r="D108" s="98" t="s">
        <v>60</v>
      </c>
      <c r="E108" s="111"/>
      <c r="F108" s="111"/>
      <c r="G108" s="112"/>
      <c r="H108" s="5"/>
      <c r="I108" s="5"/>
      <c r="J108" s="5"/>
      <c r="K108" s="13"/>
    </row>
    <row r="109" spans="1:11" ht="15">
      <c r="A109" s="11"/>
      <c r="B109" s="12"/>
      <c r="C109" s="4"/>
      <c r="D109" s="98" t="s">
        <v>61</v>
      </c>
      <c r="E109" s="111"/>
      <c r="F109" s="111"/>
      <c r="G109" s="112"/>
      <c r="H109" s="5"/>
      <c r="I109" s="5"/>
      <c r="J109" s="5"/>
      <c r="K109" s="13"/>
    </row>
    <row r="110" spans="1:11" ht="15">
      <c r="A110" s="11"/>
      <c r="B110" s="12"/>
      <c r="C110" s="4"/>
      <c r="D110" s="136" t="s">
        <v>62</v>
      </c>
      <c r="E110" s="99"/>
      <c r="F110" s="99"/>
      <c r="G110" s="100"/>
      <c r="H110" s="41"/>
      <c r="I110" s="41"/>
      <c r="J110" s="41"/>
      <c r="K110" s="42"/>
    </row>
    <row r="111" spans="1:13" ht="15">
      <c r="A111" s="11"/>
      <c r="B111" s="12"/>
      <c r="C111" s="4"/>
      <c r="D111" s="110" t="s">
        <v>63</v>
      </c>
      <c r="E111" s="99"/>
      <c r="F111" s="99"/>
      <c r="G111" s="100"/>
      <c r="H111" s="41" t="s">
        <v>4</v>
      </c>
      <c r="I111" s="41">
        <v>130</v>
      </c>
      <c r="J111" s="41">
        <v>50</v>
      </c>
      <c r="K111" s="81">
        <f>J111*I111/1000</f>
        <v>6.5</v>
      </c>
      <c r="M111" s="84"/>
    </row>
    <row r="112" spans="1:11" ht="15">
      <c r="A112" s="11"/>
      <c r="B112" s="12"/>
      <c r="C112" s="4"/>
      <c r="D112" s="110" t="s">
        <v>64</v>
      </c>
      <c r="E112" s="99"/>
      <c r="F112" s="99"/>
      <c r="G112" s="100"/>
      <c r="H112" s="41"/>
      <c r="I112" s="41">
        <v>40</v>
      </c>
      <c r="J112" s="41">
        <v>40</v>
      </c>
      <c r="K112" s="81">
        <f>J112*I112/1000</f>
        <v>1.6</v>
      </c>
    </row>
    <row r="113" spans="1:11" ht="15">
      <c r="A113" s="11"/>
      <c r="B113" s="12"/>
      <c r="C113" s="4"/>
      <c r="D113" s="110" t="s">
        <v>65</v>
      </c>
      <c r="E113" s="99"/>
      <c r="F113" s="99"/>
      <c r="G113" s="100"/>
      <c r="H113" s="41"/>
      <c r="I113" s="41">
        <v>650</v>
      </c>
      <c r="J113" s="41">
        <v>37</v>
      </c>
      <c r="K113" s="42">
        <f>J113*I113/1000</f>
        <v>24.05</v>
      </c>
    </row>
    <row r="114" spans="1:11" ht="15">
      <c r="A114" s="11"/>
      <c r="B114" s="12"/>
      <c r="C114" s="4"/>
      <c r="D114" s="110" t="s">
        <v>66</v>
      </c>
      <c r="E114" s="99"/>
      <c r="F114" s="99"/>
      <c r="G114" s="100"/>
      <c r="H114" s="41"/>
      <c r="I114" s="41">
        <v>20</v>
      </c>
      <c r="J114" s="41">
        <v>1260</v>
      </c>
      <c r="K114" s="42">
        <f>J114*I114/1000</f>
        <v>25.2</v>
      </c>
    </row>
    <row r="115" spans="1:13" ht="15">
      <c r="A115" s="11"/>
      <c r="B115" s="12"/>
      <c r="C115" s="4"/>
      <c r="D115" s="110"/>
      <c r="E115" s="99"/>
      <c r="F115" s="99"/>
      <c r="G115" s="100"/>
      <c r="H115" s="41"/>
      <c r="I115" s="41"/>
      <c r="J115" s="41"/>
      <c r="K115" s="42"/>
      <c r="M115" s="84"/>
    </row>
    <row r="116" spans="1:11" ht="15">
      <c r="A116" s="11"/>
      <c r="B116" s="12"/>
      <c r="C116" s="4"/>
      <c r="D116" s="110"/>
      <c r="E116" s="99"/>
      <c r="F116" s="99"/>
      <c r="G116" s="100"/>
      <c r="H116" s="41" t="s">
        <v>2</v>
      </c>
      <c r="I116" s="41"/>
      <c r="J116" s="41"/>
      <c r="K116" s="42"/>
    </row>
    <row r="117" spans="1:11" ht="15" hidden="1">
      <c r="A117" s="11"/>
      <c r="B117" s="12"/>
      <c r="C117" s="4"/>
      <c r="D117" s="43"/>
      <c r="E117" s="44"/>
      <c r="F117" s="44"/>
      <c r="G117" s="42"/>
      <c r="H117" s="41"/>
      <c r="I117" s="41"/>
      <c r="J117" s="41"/>
      <c r="K117" s="42"/>
    </row>
    <row r="118" spans="1:11" ht="15.75" thickBot="1">
      <c r="A118" s="11"/>
      <c r="B118" s="12"/>
      <c r="C118" s="4"/>
      <c r="D118" s="124" t="s">
        <v>44</v>
      </c>
      <c r="E118" s="115"/>
      <c r="F118" s="115"/>
      <c r="G118" s="116"/>
      <c r="H118" s="5"/>
      <c r="I118" s="5"/>
      <c r="J118" s="5"/>
      <c r="K118" s="33">
        <f>K107+K111+K112+K113+K114+K115+K116</f>
        <v>383.23</v>
      </c>
    </row>
    <row r="119" spans="1:11" ht="15">
      <c r="A119" s="34"/>
      <c r="B119" s="35"/>
      <c r="C119" s="36"/>
      <c r="D119" s="133"/>
      <c r="E119" s="134"/>
      <c r="F119" s="134"/>
      <c r="G119" s="135"/>
      <c r="H119" s="18"/>
      <c r="I119" s="18"/>
      <c r="J119" s="18"/>
      <c r="K119" s="22"/>
    </row>
    <row r="120" spans="1:11" ht="15">
      <c r="A120" s="98" t="s">
        <v>67</v>
      </c>
      <c r="B120" s="99"/>
      <c r="C120" s="100"/>
      <c r="D120" s="130"/>
      <c r="E120" s="131"/>
      <c r="F120" s="131"/>
      <c r="G120" s="132"/>
      <c r="H120" s="5" t="s">
        <v>4</v>
      </c>
      <c r="I120" s="5"/>
      <c r="J120" s="5"/>
      <c r="K120" s="45"/>
    </row>
    <row r="121" spans="1:11" ht="15">
      <c r="A121" s="98" t="s">
        <v>68</v>
      </c>
      <c r="B121" s="99"/>
      <c r="C121" s="100"/>
      <c r="D121" s="130" t="s">
        <v>87</v>
      </c>
      <c r="E121" s="131"/>
      <c r="F121" s="131"/>
      <c r="G121" s="132"/>
      <c r="H121" s="5"/>
      <c r="I121" s="5">
        <v>3</v>
      </c>
      <c r="J121" s="5">
        <v>25000</v>
      </c>
      <c r="K121" s="45">
        <f>J121*I121/1000</f>
        <v>75</v>
      </c>
    </row>
    <row r="122" spans="1:11" ht="15">
      <c r="A122" s="8"/>
      <c r="B122" s="9"/>
      <c r="C122" s="13"/>
      <c r="D122" s="130" t="s">
        <v>88</v>
      </c>
      <c r="E122" s="99"/>
      <c r="F122" s="99"/>
      <c r="G122" s="100"/>
      <c r="H122" s="5"/>
      <c r="I122" s="5">
        <v>3</v>
      </c>
      <c r="J122" s="5">
        <v>25000</v>
      </c>
      <c r="K122" s="45">
        <f>J122*I122/1000</f>
        <v>75</v>
      </c>
    </row>
    <row r="123" spans="1:11" ht="15.75" thickBot="1">
      <c r="A123" s="114"/>
      <c r="B123" s="115"/>
      <c r="C123" s="116"/>
      <c r="D123" s="107" t="s">
        <v>44</v>
      </c>
      <c r="E123" s="108"/>
      <c r="F123" s="108"/>
      <c r="G123" s="109"/>
      <c r="H123" s="46"/>
      <c r="I123" s="15">
        <f>I122+I121+I120</f>
        <v>6</v>
      </c>
      <c r="J123" s="46"/>
      <c r="K123" s="47">
        <f>K122+K121+K120</f>
        <v>150</v>
      </c>
    </row>
    <row r="124" spans="1:11" ht="15">
      <c r="A124" s="101" t="s">
        <v>67</v>
      </c>
      <c r="B124" s="102"/>
      <c r="C124" s="103"/>
      <c r="D124" s="104"/>
      <c r="E124" s="105"/>
      <c r="F124" s="105"/>
      <c r="G124" s="106"/>
      <c r="H124" s="5" t="s">
        <v>4</v>
      </c>
      <c r="I124" s="5"/>
      <c r="J124" s="5"/>
      <c r="K124" s="33"/>
    </row>
    <row r="125" spans="1:11" ht="15">
      <c r="A125" s="98" t="s">
        <v>21</v>
      </c>
      <c r="B125" s="99"/>
      <c r="C125" s="100"/>
      <c r="D125" s="92" t="s">
        <v>89</v>
      </c>
      <c r="E125" s="39"/>
      <c r="F125" s="39"/>
      <c r="G125" s="40"/>
      <c r="H125" s="5"/>
      <c r="I125" s="5">
        <v>5</v>
      </c>
      <c r="J125" s="5">
        <v>140000</v>
      </c>
      <c r="K125" s="33">
        <f>J125*I125/1000</f>
        <v>700</v>
      </c>
    </row>
    <row r="126" spans="1:11" ht="15.75" thickBot="1">
      <c r="A126" s="114"/>
      <c r="B126" s="115"/>
      <c r="C126" s="116"/>
      <c r="D126" s="127" t="s">
        <v>44</v>
      </c>
      <c r="E126" s="128"/>
      <c r="F126" s="128"/>
      <c r="G126" s="129"/>
      <c r="H126" s="48"/>
      <c r="I126" s="15">
        <f>I125+I124</f>
        <v>5</v>
      </c>
      <c r="J126" s="49"/>
      <c r="K126" s="50">
        <f>K125+K124</f>
        <v>700</v>
      </c>
    </row>
    <row r="127" spans="1:11" ht="15">
      <c r="A127" s="51"/>
      <c r="B127" s="52"/>
      <c r="C127" s="52"/>
      <c r="D127" s="101" t="s">
        <v>90</v>
      </c>
      <c r="E127" s="102"/>
      <c r="F127" s="102"/>
      <c r="G127" s="103"/>
      <c r="H127" s="66"/>
      <c r="I127" s="32"/>
      <c r="J127" s="32"/>
      <c r="K127" s="20"/>
    </row>
    <row r="128" spans="1:11" ht="15">
      <c r="A128" s="113" t="s">
        <v>9</v>
      </c>
      <c r="B128" s="99"/>
      <c r="C128" s="100"/>
      <c r="D128" s="98" t="s">
        <v>91</v>
      </c>
      <c r="E128" s="99"/>
      <c r="F128" s="99"/>
      <c r="G128" s="100"/>
      <c r="H128" s="67" t="s">
        <v>8</v>
      </c>
      <c r="I128" s="68">
        <v>6</v>
      </c>
      <c r="J128" s="68">
        <v>6000</v>
      </c>
      <c r="K128" s="20">
        <f>J128*I128/1000</f>
        <v>36</v>
      </c>
    </row>
    <row r="129" spans="1:11" ht="15">
      <c r="A129" s="51"/>
      <c r="B129" s="52"/>
      <c r="C129" s="52"/>
      <c r="D129" s="98" t="s">
        <v>92</v>
      </c>
      <c r="E129" s="99"/>
      <c r="F129" s="99"/>
      <c r="G129" s="100"/>
      <c r="H129" s="67"/>
      <c r="I129" s="68"/>
      <c r="J129" s="68"/>
      <c r="K129" s="20"/>
    </row>
    <row r="130" spans="1:11" ht="15">
      <c r="A130" s="51"/>
      <c r="B130" s="52"/>
      <c r="C130" s="52"/>
      <c r="D130" s="98" t="s">
        <v>36</v>
      </c>
      <c r="E130" s="99"/>
      <c r="F130" s="99"/>
      <c r="G130" s="100"/>
      <c r="H130" s="67"/>
      <c r="I130" s="68"/>
      <c r="J130" s="68"/>
      <c r="K130" s="20"/>
    </row>
    <row r="131" spans="1:11" ht="15.75" thickBot="1">
      <c r="A131" s="54"/>
      <c r="B131" s="55"/>
      <c r="C131" s="55"/>
      <c r="D131" s="114"/>
      <c r="E131" s="115"/>
      <c r="F131" s="115"/>
      <c r="G131" s="116"/>
      <c r="H131" s="69"/>
      <c r="I131" s="68"/>
      <c r="J131" s="68"/>
      <c r="K131" s="20"/>
    </row>
    <row r="132" spans="1:11" ht="15">
      <c r="A132" s="56"/>
      <c r="B132" s="57"/>
      <c r="C132" s="53"/>
      <c r="D132" s="101" t="s">
        <v>93</v>
      </c>
      <c r="E132" s="122"/>
      <c r="F132" s="122"/>
      <c r="G132" s="123"/>
      <c r="H132" s="70"/>
      <c r="I132" s="70"/>
      <c r="J132" s="70"/>
      <c r="K132" s="71"/>
    </row>
    <row r="133" spans="1:11" ht="15">
      <c r="A133" s="113" t="s">
        <v>11</v>
      </c>
      <c r="B133" s="99"/>
      <c r="C133" s="100"/>
      <c r="D133" s="98" t="s">
        <v>94</v>
      </c>
      <c r="E133" s="111"/>
      <c r="F133" s="111"/>
      <c r="G133" s="112"/>
      <c r="H133" s="68" t="s">
        <v>12</v>
      </c>
      <c r="I133" s="68">
        <v>3</v>
      </c>
      <c r="J133" s="68">
        <v>3500</v>
      </c>
      <c r="K133" s="20">
        <f>J133*I133/1000</f>
        <v>10.5</v>
      </c>
    </row>
    <row r="134" spans="1:11" s="72" customFormat="1" ht="15.75" thickBot="1">
      <c r="A134" s="77"/>
      <c r="C134" s="73"/>
      <c r="D134" s="114" t="s">
        <v>95</v>
      </c>
      <c r="E134" s="117"/>
      <c r="F134" s="117"/>
      <c r="G134" s="118"/>
      <c r="H134" s="68"/>
      <c r="I134" s="68"/>
      <c r="J134" s="68"/>
      <c r="K134" s="20"/>
    </row>
    <row r="135" spans="1:11" s="91" customFormat="1" ht="15">
      <c r="A135" s="133" t="s">
        <v>98</v>
      </c>
      <c r="B135" s="134"/>
      <c r="C135" s="135"/>
      <c r="D135" s="101" t="s">
        <v>100</v>
      </c>
      <c r="E135" s="122"/>
      <c r="F135" s="122"/>
      <c r="G135" s="123"/>
      <c r="H135" s="70"/>
      <c r="I135" s="70"/>
      <c r="J135" s="70"/>
      <c r="K135" s="82"/>
    </row>
    <row r="136" spans="1:11" s="91" customFormat="1" ht="15.75" thickBot="1">
      <c r="A136" s="124" t="s">
        <v>99</v>
      </c>
      <c r="B136" s="125"/>
      <c r="C136" s="126"/>
      <c r="D136" s="114" t="s">
        <v>101</v>
      </c>
      <c r="E136" s="117"/>
      <c r="F136" s="117"/>
      <c r="G136" s="118"/>
      <c r="H136" s="46" t="s">
        <v>4</v>
      </c>
      <c r="I136" s="95">
        <v>3</v>
      </c>
      <c r="J136" s="95">
        <v>19000</v>
      </c>
      <c r="K136" s="16">
        <f>J136*I136/1000</f>
        <v>57</v>
      </c>
    </row>
    <row r="137" spans="1:11" s="72" customFormat="1" ht="15">
      <c r="A137" s="80"/>
      <c r="B137" s="78"/>
      <c r="C137" s="79"/>
      <c r="D137" s="74"/>
      <c r="E137" s="75"/>
      <c r="F137" s="75"/>
      <c r="G137" s="76"/>
      <c r="H137" s="70"/>
      <c r="I137" s="70"/>
      <c r="J137" s="70"/>
      <c r="K137" s="82"/>
    </row>
    <row r="138" spans="1:11" ht="15.75" thickBot="1">
      <c r="A138" s="124" t="s">
        <v>72</v>
      </c>
      <c r="B138" s="125"/>
      <c r="C138" s="126"/>
      <c r="D138" s="114"/>
      <c r="E138" s="117"/>
      <c r="F138" s="117"/>
      <c r="G138" s="118"/>
      <c r="H138" s="15" t="s">
        <v>2</v>
      </c>
      <c r="I138" s="15"/>
      <c r="J138" s="15"/>
      <c r="K138" s="83">
        <v>50</v>
      </c>
    </row>
    <row r="139" spans="1:11" ht="15.75" hidden="1" thickBot="1">
      <c r="A139" s="54"/>
      <c r="B139" s="55"/>
      <c r="C139" s="58"/>
      <c r="D139" s="114"/>
      <c r="E139" s="117"/>
      <c r="F139" s="117"/>
      <c r="G139" s="118"/>
      <c r="H139" s="49"/>
      <c r="I139" s="49"/>
      <c r="J139" s="49"/>
      <c r="K139" s="49"/>
    </row>
    <row r="140" spans="1:13" ht="15.75" thickBot="1">
      <c r="A140" s="119" t="s">
        <v>69</v>
      </c>
      <c r="B140" s="120"/>
      <c r="C140" s="121"/>
      <c r="D140" s="59"/>
      <c r="E140" s="60"/>
      <c r="F140" s="60"/>
      <c r="G140" s="61"/>
      <c r="H140" s="49"/>
      <c r="I140" s="49"/>
      <c r="J140" s="49"/>
      <c r="K140" s="90">
        <f>K138+K133+K128+K126+K123+K118+K104+K100+K95+K87+K80+K77+K44+K37+K136</f>
        <v>3010.63</v>
      </c>
      <c r="M140" s="84"/>
    </row>
  </sheetData>
  <sheetProtection/>
  <mergeCells count="168">
    <mergeCell ref="D91:G91"/>
    <mergeCell ref="D134:G134"/>
    <mergeCell ref="A80:C80"/>
    <mergeCell ref="A81:C81"/>
    <mergeCell ref="D78:G78"/>
    <mergeCell ref="D79:G79"/>
    <mergeCell ref="D80:G80"/>
    <mergeCell ref="D81:G81"/>
    <mergeCell ref="D82:G82"/>
    <mergeCell ref="A85:C85"/>
    <mergeCell ref="A1:I1"/>
    <mergeCell ref="A2:C2"/>
    <mergeCell ref="D2:G3"/>
    <mergeCell ref="H2:H3"/>
    <mergeCell ref="I2:I3"/>
    <mergeCell ref="A3:C3"/>
    <mergeCell ref="A4:C4"/>
    <mergeCell ref="D4:G4"/>
    <mergeCell ref="D5:G5"/>
    <mergeCell ref="A6:C6"/>
    <mergeCell ref="D6:G6"/>
    <mergeCell ref="A7:C7"/>
    <mergeCell ref="D7:G7"/>
    <mergeCell ref="D8:G8"/>
    <mergeCell ref="D9:G9"/>
    <mergeCell ref="D10:G10"/>
    <mergeCell ref="D12:G12"/>
    <mergeCell ref="D13:G13"/>
    <mergeCell ref="D14:G14"/>
    <mergeCell ref="D11:G11"/>
    <mergeCell ref="A17:C17"/>
    <mergeCell ref="D17:G17"/>
    <mergeCell ref="D20:G20"/>
    <mergeCell ref="D21:G21"/>
    <mergeCell ref="D18:G18"/>
    <mergeCell ref="D19:G19"/>
    <mergeCell ref="D15:G15"/>
    <mergeCell ref="D16:G16"/>
    <mergeCell ref="D22:G22"/>
    <mergeCell ref="D24:G24"/>
    <mergeCell ref="D25:G25"/>
    <mergeCell ref="D26:G26"/>
    <mergeCell ref="D23:G23"/>
    <mergeCell ref="A37:C37"/>
    <mergeCell ref="D37:G37"/>
    <mergeCell ref="D38:G38"/>
    <mergeCell ref="A39:C39"/>
    <mergeCell ref="D39:G39"/>
    <mergeCell ref="D35:G35"/>
    <mergeCell ref="D36:G36"/>
    <mergeCell ref="D44:G44"/>
    <mergeCell ref="A40:C40"/>
    <mergeCell ref="D40:G40"/>
    <mergeCell ref="A41:C41"/>
    <mergeCell ref="D41:G41"/>
    <mergeCell ref="D43:G43"/>
    <mergeCell ref="A45:C45"/>
    <mergeCell ref="D45:G45"/>
    <mergeCell ref="D46:G46"/>
    <mergeCell ref="D47:G47"/>
    <mergeCell ref="D50:G50"/>
    <mergeCell ref="D51:G51"/>
    <mergeCell ref="D48:G48"/>
    <mergeCell ref="D49:G49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85:G85"/>
    <mergeCell ref="D86:G86"/>
    <mergeCell ref="D87:G87"/>
    <mergeCell ref="D76:G76"/>
    <mergeCell ref="D77:G77"/>
    <mergeCell ref="A83:C83"/>
    <mergeCell ref="D83:G83"/>
    <mergeCell ref="A84:C84"/>
    <mergeCell ref="D84:G84"/>
    <mergeCell ref="A89:C89"/>
    <mergeCell ref="D89:G89"/>
    <mergeCell ref="A90:C90"/>
    <mergeCell ref="D90:G90"/>
    <mergeCell ref="A135:C135"/>
    <mergeCell ref="A136:C136"/>
    <mergeCell ref="D135:G135"/>
    <mergeCell ref="D136:G136"/>
    <mergeCell ref="D93:G93"/>
    <mergeCell ref="D96:G96"/>
    <mergeCell ref="D97:G97"/>
    <mergeCell ref="D98:G98"/>
    <mergeCell ref="D99:G99"/>
    <mergeCell ref="D94:G94"/>
    <mergeCell ref="D92:G92"/>
    <mergeCell ref="D104:G104"/>
    <mergeCell ref="D100:G100"/>
    <mergeCell ref="D101:G101"/>
    <mergeCell ref="A102:C102"/>
    <mergeCell ref="D102:G102"/>
    <mergeCell ref="A103:C103"/>
    <mergeCell ref="D103:G103"/>
    <mergeCell ref="D105:G105"/>
    <mergeCell ref="A106:C106"/>
    <mergeCell ref="D106:G106"/>
    <mergeCell ref="D116:G116"/>
    <mergeCell ref="D118:G118"/>
    <mergeCell ref="D119:G119"/>
    <mergeCell ref="D107:G107"/>
    <mergeCell ref="D108:G108"/>
    <mergeCell ref="D109:G109"/>
    <mergeCell ref="D110:G110"/>
    <mergeCell ref="D111:G111"/>
    <mergeCell ref="D112:G112"/>
    <mergeCell ref="D126:G126"/>
    <mergeCell ref="D127:G127"/>
    <mergeCell ref="A120:C120"/>
    <mergeCell ref="D120:G120"/>
    <mergeCell ref="A121:C121"/>
    <mergeCell ref="D121:G121"/>
    <mergeCell ref="D122:G122"/>
    <mergeCell ref="A123:C123"/>
    <mergeCell ref="D139:G139"/>
    <mergeCell ref="A140:C140"/>
    <mergeCell ref="D130:G130"/>
    <mergeCell ref="D131:G131"/>
    <mergeCell ref="D132:G132"/>
    <mergeCell ref="A133:C133"/>
    <mergeCell ref="D133:G133"/>
    <mergeCell ref="A138:C138"/>
    <mergeCell ref="D138:G138"/>
    <mergeCell ref="D33:G33"/>
    <mergeCell ref="D42:G42"/>
    <mergeCell ref="D32:G32"/>
    <mergeCell ref="D34:G34"/>
    <mergeCell ref="A128:C128"/>
    <mergeCell ref="D128:G128"/>
    <mergeCell ref="D114:G114"/>
    <mergeCell ref="D115:G115"/>
    <mergeCell ref="A125:C125"/>
    <mergeCell ref="A126:C126"/>
    <mergeCell ref="D129:G129"/>
    <mergeCell ref="A124:C124"/>
    <mergeCell ref="D124:G124"/>
    <mergeCell ref="D27:G27"/>
    <mergeCell ref="D28:G28"/>
    <mergeCell ref="D29:G29"/>
    <mergeCell ref="D30:G30"/>
    <mergeCell ref="D31:G31"/>
    <mergeCell ref="D123:G123"/>
    <mergeCell ref="D113:G113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2015-02-12T06:17:02Z</cp:lastPrinted>
  <dcterms:created xsi:type="dcterms:W3CDTF">2013-12-26T04:06:00Z</dcterms:created>
  <dcterms:modified xsi:type="dcterms:W3CDTF">2015-04-20T05:24:04Z</dcterms:modified>
  <cp:category/>
  <cp:version/>
  <cp:contentType/>
  <cp:contentStatus/>
</cp:coreProperties>
</file>